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Capture - Group &amp; Officer Bids" sheetId="1" r:id="rId1"/>
    <sheet name="Capital Bids Accepted" sheetId="2" state="hidden" r:id="rId2"/>
  </sheets>
  <externalReferences>
    <externalReference r:id="rId5"/>
  </externalReferences>
  <definedNames>
    <definedName name="App_c">#REF!</definedName>
    <definedName name="CP_Bunit">#REF!</definedName>
    <definedName name="CP_Dir">#REF!</definedName>
    <definedName name="print">#REF!</definedName>
    <definedName name="_xlnm.Print_Area" localSheetId="0">'Capture - Group &amp; Officer Bids'!$A$1:$G$35</definedName>
    <definedName name="UNREL_0001">#REF!</definedName>
    <definedName name="UNREL_9899">#REF!</definedName>
    <definedName name="UNREL_9900">#REF!</definedName>
  </definedNames>
  <calcPr fullCalcOnLoad="1"/>
</workbook>
</file>

<file path=xl/comments2.xml><?xml version="1.0" encoding="utf-8"?>
<comments xmlns="http://schemas.openxmlformats.org/spreadsheetml/2006/main">
  <authors>
    <author>nkennedy</author>
  </authors>
  <commentList>
    <comment ref="K16" authorId="0">
      <text>
        <r>
          <rPr>
            <b/>
            <sz val="8"/>
            <rFont val="Tahoma"/>
            <family val="0"/>
          </rPr>
          <t>nkennedy:</t>
        </r>
        <r>
          <rPr>
            <sz val="8"/>
            <rFont val="Tahoma"/>
            <family val="0"/>
          </rPr>
          <t xml:space="preserve">
To include new pavillion on the leys #150k per lgrp 17/11/11
</t>
        </r>
      </text>
    </comment>
  </commentList>
</comments>
</file>

<file path=xl/sharedStrings.xml><?xml version="1.0" encoding="utf-8"?>
<sst xmlns="http://schemas.openxmlformats.org/spreadsheetml/2006/main" count="136" uniqueCount="103">
  <si>
    <t>CAPITAL NEW BIDS SCORED AND RANKED</t>
  </si>
  <si>
    <t>General Fund New Projects</t>
  </si>
  <si>
    <t>Project Manger</t>
  </si>
  <si>
    <t>Corporate Priorities</t>
  </si>
  <si>
    <t>Statutory/ Non Statutory/contractural</t>
  </si>
  <si>
    <t>Small Scheme</t>
  </si>
  <si>
    <t>Funding</t>
  </si>
  <si>
    <t>Revenue Imps</t>
  </si>
  <si>
    <t>Risk of Not Doing</t>
  </si>
  <si>
    <t>Project Score</t>
  </si>
  <si>
    <t>2011/12   £000's</t>
  </si>
  <si>
    <t>2012/13   £000's</t>
  </si>
  <si>
    <t>2013/14   £000's</t>
  </si>
  <si>
    <t>2014/15 £000's</t>
  </si>
  <si>
    <t>2015/16 £000's</t>
  </si>
  <si>
    <t>2016/17 £000's</t>
  </si>
  <si>
    <t>Total £000's</t>
  </si>
  <si>
    <t>1 Floyd Row invest to save conversion of building to allow re-letting</t>
  </si>
  <si>
    <t>CCTV Replacement Programme conversion of cameras to wireless from fibre optic</t>
  </si>
  <si>
    <t>Vehicle &amp; Plant Replacement Programme</t>
  </si>
  <si>
    <t>New Depot</t>
  </si>
  <si>
    <t>Leisure Centre Improvement Work</t>
  </si>
  <si>
    <t>Update of Microsoft Licences to ensure compatability with customers</t>
  </si>
  <si>
    <t>Northway Playing Field (Purchase of Land)- adjacent to Northway development</t>
  </si>
  <si>
    <t>Covered Market Replacement Sprinker System- system old and expensive to maintain</t>
  </si>
  <si>
    <t>Cemetery Development</t>
  </si>
  <si>
    <t>Corporate Property Planned Maintenace Programme Yrs 5 &amp; 6</t>
  </si>
  <si>
    <t>Covered Market - Improvements to Emergency Lighting</t>
  </si>
  <si>
    <t>Lye Valley &amp; Chiswell Valley Walkways to replace existing walkways installed about 25 years ago</t>
  </si>
  <si>
    <t xml:space="preserve">Annual renewal of ICT Infrastructure </t>
  </si>
  <si>
    <t>Maintenance backlog of repairs to Sports Pavillions</t>
  </si>
  <si>
    <t>To restore water to mess room and toilets at Rose Hill Cemetery following water leak</t>
  </si>
  <si>
    <t>Parks &amp; Cemetery - Masonry Walls &amp; Path Improvements</t>
  </si>
  <si>
    <t>Upgrade Existing Tennis Courts</t>
  </si>
  <si>
    <t>Upgrade Existing  Multi-Use Games Area</t>
  </si>
  <si>
    <t>Recycling &amp; Bin Improvement (City Parks)</t>
  </si>
  <si>
    <t>Fencing Repairs across the City to bring to an acceptable standard</t>
  </si>
  <si>
    <t>Town Hall - Audio visual equipment etc</t>
  </si>
  <si>
    <t>2013-14</t>
  </si>
  <si>
    <t>2014-15</t>
  </si>
  <si>
    <t>2015-16</t>
  </si>
  <si>
    <t>Service</t>
  </si>
  <si>
    <t>Proposals</t>
  </si>
  <si>
    <t>£000's</t>
  </si>
  <si>
    <t>Environmental Development</t>
  </si>
  <si>
    <t>Carbon reduction - raise  target to 5% per annum</t>
  </si>
  <si>
    <t>Green Deal pilot scheme</t>
  </si>
  <si>
    <t>Educational Attainment</t>
  </si>
  <si>
    <t>Direct Services</t>
  </si>
  <si>
    <t>Toilets</t>
  </si>
  <si>
    <t>City Leisure</t>
  </si>
  <si>
    <t>Restoration of free swimming for Under 17s</t>
  </si>
  <si>
    <t>Leisure/school partnership activities</t>
  </si>
  <si>
    <t>Work with Groundworks</t>
  </si>
  <si>
    <t>Low Carbon Oxford</t>
  </si>
  <si>
    <t>Communities and Housing</t>
  </si>
  <si>
    <t>Homeshare: Discuss potential for a scheme with Age UK.</t>
  </si>
  <si>
    <t>People and Equalities</t>
  </si>
  <si>
    <t>Living Wage</t>
  </si>
  <si>
    <t>Apprenticeships</t>
  </si>
  <si>
    <t>Legal Aid - Welfare benefit</t>
  </si>
  <si>
    <t xml:space="preserve">City Leisure </t>
  </si>
  <si>
    <t>Burial Services: Locking of Florence Park gates</t>
  </si>
  <si>
    <t>Additional hours for litter picking and maintenance parks</t>
  </si>
  <si>
    <t>Conversion of remaining Council flats sites to fortnightly collections, with recycling and improved bin stores</t>
  </si>
  <si>
    <t>New low emission vehicle in city centre for removal of litter bin waste bags</t>
  </si>
  <si>
    <t>Cleaner greener area based door to door campaign</t>
  </si>
  <si>
    <t>Proactive nigh time noisy party patrol</t>
  </si>
  <si>
    <t>Cycle Oxford</t>
  </si>
  <si>
    <t>Total Capital bids from Officer / Group proposals</t>
  </si>
  <si>
    <t>Capital bids from Officer / Group proposals</t>
  </si>
  <si>
    <t>Total of new bids</t>
  </si>
  <si>
    <t>Town Hall fire alarm upgrade</t>
  </si>
  <si>
    <t>Stronger enforcement in the private rented sector</t>
  </si>
  <si>
    <t>Housing Needs</t>
  </si>
  <si>
    <t>Employee Services</t>
  </si>
  <si>
    <t>Parks</t>
  </si>
  <si>
    <t>Leisure Management</t>
  </si>
  <si>
    <t>Grants</t>
  </si>
  <si>
    <t>Burial Services</t>
  </si>
  <si>
    <t>Waste and Recycling - Domestic</t>
  </si>
  <si>
    <t>Environmental control</t>
  </si>
  <si>
    <t>Environmental Sustainability</t>
  </si>
  <si>
    <t>Environmental Control</t>
  </si>
  <si>
    <t>Street Scenes</t>
  </si>
  <si>
    <t>Culture</t>
  </si>
  <si>
    <t>Appendix 8</t>
  </si>
  <si>
    <t>Policy, Culture and Communications</t>
  </si>
  <si>
    <t>Oxford Cycle City</t>
  </si>
  <si>
    <t>Youth Activities</t>
  </si>
  <si>
    <t>Cricket Festival</t>
  </si>
  <si>
    <t>Proactive riverbank enforcement - To prevent illegal mooring</t>
  </si>
  <si>
    <t>Councillor social inclusion initiatives</t>
  </si>
  <si>
    <t>Communities and Neighbourhoods</t>
  </si>
  <si>
    <t>New Revenue Investment Proposals</t>
  </si>
  <si>
    <t>2016-17</t>
  </si>
  <si>
    <t>New Investment Agreed February 2012</t>
  </si>
  <si>
    <t>Ongoing Revenue Investment Proposals</t>
  </si>
  <si>
    <t>Schemes extended</t>
  </si>
  <si>
    <t>NEW SCHEMES</t>
  </si>
  <si>
    <t>Events</t>
  </si>
  <si>
    <t>Top up of current Grant Budget</t>
  </si>
  <si>
    <t xml:space="preserve">Elderly Person Support 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</si>
</sst>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 \(#,##0\)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_-;\-* #,##0_-;_-* &quot;-&quot;??_-;_-@_-"/>
    <numFmt numFmtId="174" formatCode="#,##0;[Red]\ \(##,#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  <numFmt numFmtId="180" formatCode="#,##0;\(#,##0\)"/>
    <numFmt numFmtId="181" formatCode="_(* #,##0.0_);_(* \(#,##0.0\);_(* &quot;-&quot;_);_(@_)"/>
    <numFmt numFmtId="182" formatCode="_(* #,##0,_);_(* \(#,##0,\);_(* &quot;-&quot;??_);_(@_)"/>
    <numFmt numFmtId="183" formatCode="_-* #,##0.0_-;\-* #,##0.0_-;_-* &quot;-&quot;?_-;_-@_-"/>
    <numFmt numFmtId="184" formatCode="#,##0.0;[Red]\-#,##0.0"/>
    <numFmt numFmtId="185" formatCode="yyyy/yyyy"/>
    <numFmt numFmtId="186" formatCode="#,##0,;\-#,##0,"/>
    <numFmt numFmtId="187" formatCode="#,##0,"/>
    <numFmt numFmtId="188" formatCode="#,##0,;\(\-#,##0,\)"/>
    <numFmt numFmtId="189" formatCode="mmmm\-yy"/>
    <numFmt numFmtId="190" formatCode="#,##0.0;\(#,##0.0\)"/>
    <numFmt numFmtId="191" formatCode="mmmm\ yyyy"/>
    <numFmt numFmtId="192" formatCode="#,##0.0_ ;[Red]\-#,##0.0\ "/>
    <numFmt numFmtId="193" formatCode="0.00_ ;[Red]\-0.00\ "/>
    <numFmt numFmtId="194" formatCode="#,##0.00;[Red]#,##0.00"/>
    <numFmt numFmtId="195" formatCode="#,##0.0;\(#,##0.00\)"/>
    <numFmt numFmtId="196" formatCode="#,##0.00;\(#,##0.00\)"/>
    <numFmt numFmtId="197" formatCode="0.0"/>
    <numFmt numFmtId="198" formatCode="#,##0.0;[Red]#,##0.0"/>
    <numFmt numFmtId="199" formatCode="_-* #,##0.0_-;\-* #,##0.0_-;_-* &quot;-&quot;??_-;_-@_-"/>
    <numFmt numFmtId="200" formatCode="#,,;\-#,,"/>
    <numFmt numFmtId="201" formatCode="#,##0.00_ ;[Red]\-#,##0.00\ "/>
    <numFmt numFmtId="202" formatCode="0.0_ ;[Red]\-0.0\ "/>
    <numFmt numFmtId="203" formatCode="&quot;£&quot;#,##0.0;[Red]\-&quot;£&quot;#,##0.0"/>
    <numFmt numFmtId="204" formatCode="0.0%"/>
    <numFmt numFmtId="205" formatCode="\(#,##0.00\)"/>
    <numFmt numFmtId="206" formatCode="#,###;\(0.00\)"/>
    <numFmt numFmtId="207" formatCode="#,##0.0;\(#,#00.00\)"/>
    <numFmt numFmtId="208" formatCode="#,##0.00;\(#,##0.0\)"/>
    <numFmt numFmtId="209" formatCode="0.0_);\(0.0\)"/>
    <numFmt numFmtId="210" formatCode="0.00000"/>
    <numFmt numFmtId="211" formatCode="0.000"/>
    <numFmt numFmtId="212" formatCode="0.0000"/>
    <numFmt numFmtId="213" formatCode="#,##0.00;\(#,#00.00\)"/>
    <numFmt numFmtId="214" formatCode="&quot;£&quot;#,##0.00"/>
    <numFmt numFmtId="215" formatCode="#.##0.00;\(#.##0.00\)"/>
    <numFmt numFmtId="216" formatCode="#,##0_ ;[Red]\-#,##0\ "/>
    <numFmt numFmtId="217" formatCode="#,##0;[Red]#,##0"/>
    <numFmt numFmtId="218" formatCode="&quot;£&quot;#,##0"/>
    <numFmt numFmtId="219" formatCode="###,###,###,##0.00;[Red]\-###,###,###,##0.00"/>
    <numFmt numFmtId="220" formatCode="#,##0.000"/>
    <numFmt numFmtId="221" formatCode="_(* #,##0\)_-;\-* #,##0_-;_-* &quot;-&quot;_-;_-@_-"/>
    <numFmt numFmtId="222" formatCode="#,##0;[Red]\(#,##0\)"/>
    <numFmt numFmtId="223" formatCode="0.0000000000"/>
    <numFmt numFmtId="224" formatCode="#,##0;[Red]\(##,#00\)"/>
    <numFmt numFmtId="225" formatCode="#,##0.0;[Red]\ \(#,##0.0\)"/>
    <numFmt numFmtId="226" formatCode="#,##0.000;[Red]\ \(#,##0.000\)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quotePrefix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41" fontId="3" fillId="2" borderId="1" xfId="18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41" fontId="3" fillId="2" borderId="1" xfId="18" applyNumberFormat="1" applyFont="1" applyFill="1" applyBorder="1" applyAlignment="1">
      <alignment vertical="top"/>
    </xf>
    <xf numFmtId="0" fontId="0" fillId="0" borderId="0" xfId="0" applyAlignment="1">
      <alignment wrapText="1"/>
    </xf>
    <xf numFmtId="41" fontId="3" fillId="2" borderId="1" xfId="18" applyNumberFormat="1" applyFont="1" applyFill="1" applyBorder="1" applyAlignment="1">
      <alignment horizontal="right" vertical="top"/>
    </xf>
    <xf numFmtId="41" fontId="0" fillId="0" borderId="0" xfId="0" applyNumberFormat="1" applyAlignment="1">
      <alignment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41" fontId="3" fillId="2" borderId="0" xfId="18" applyNumberFormat="1" applyFont="1" applyFill="1" applyBorder="1" applyAlignment="1">
      <alignment horizontal="right" vertical="top"/>
    </xf>
    <xf numFmtId="41" fontId="3" fillId="2" borderId="2" xfId="18" applyNumberFormat="1" applyFont="1" applyFill="1" applyBorder="1" applyAlignment="1">
      <alignment horizontal="right" vertical="top"/>
    </xf>
    <xf numFmtId="164" fontId="3" fillId="2" borderId="2" xfId="0" applyNumberFormat="1" applyFont="1" applyFill="1" applyBorder="1" applyAlignment="1">
      <alignment horizontal="right" vertical="top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41" fontId="2" fillId="2" borderId="3" xfId="0" applyNumberFormat="1" applyFont="1" applyFill="1" applyBorder="1" applyAlignment="1">
      <alignment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2" fontId="7" fillId="2" borderId="4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left" vertical="top"/>
    </xf>
    <xf numFmtId="164" fontId="0" fillId="2" borderId="6" xfId="17" applyNumberFormat="1" applyFont="1" applyFill="1" applyBorder="1" applyAlignment="1">
      <alignment horizontal="right" vertical="top"/>
    </xf>
    <xf numFmtId="164" fontId="0" fillId="2" borderId="7" xfId="17" applyNumberFormat="1" applyFont="1" applyFill="1" applyBorder="1" applyAlignment="1">
      <alignment horizontal="right" vertical="top"/>
    </xf>
    <xf numFmtId="0" fontId="0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/>
    </xf>
    <xf numFmtId="0" fontId="0" fillId="2" borderId="0" xfId="0" applyFill="1" applyAlignment="1">
      <alignment vertical="top" wrapText="1"/>
    </xf>
    <xf numFmtId="164" fontId="0" fillId="2" borderId="6" xfId="0" applyNumberFormat="1" applyFont="1" applyFill="1" applyBorder="1" applyAlignment="1">
      <alignment vertical="top" wrapText="1"/>
    </xf>
    <xf numFmtId="164" fontId="0" fillId="2" borderId="7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wrapText="1"/>
    </xf>
    <xf numFmtId="164" fontId="0" fillId="0" borderId="6" xfId="17" applyNumberFormat="1" applyFont="1" applyFill="1" applyBorder="1" applyAlignment="1">
      <alignment horizontal="right" vertical="top"/>
    </xf>
    <xf numFmtId="164" fontId="0" fillId="0" borderId="7" xfId="17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2" fontId="7" fillId="2" borderId="10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vertical="top" wrapText="1"/>
    </xf>
    <xf numFmtId="164" fontId="0" fillId="0" borderId="7" xfId="0" applyNumberFormat="1" applyFont="1" applyFill="1" applyBorder="1" applyAlignment="1">
      <alignment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2" fontId="7" fillId="2" borderId="12" xfId="0" applyNumberFormat="1" applyFont="1" applyFill="1" applyBorder="1" applyAlignment="1">
      <alignment horizontal="right" vertical="top" wrapText="1"/>
    </xf>
    <xf numFmtId="2" fontId="7" fillId="2" borderId="13" xfId="0" applyNumberFormat="1" applyFont="1" applyFill="1" applyBorder="1" applyAlignment="1">
      <alignment horizontal="right" vertical="top" wrapText="1"/>
    </xf>
    <xf numFmtId="2" fontId="7" fillId="2" borderId="14" xfId="0" applyNumberFormat="1" applyFont="1" applyFill="1" applyBorder="1" applyAlignment="1">
      <alignment horizontal="right" vertical="top" wrapText="1"/>
    </xf>
    <xf numFmtId="41" fontId="3" fillId="4" borderId="1" xfId="18" applyNumberFormat="1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 wrapText="1"/>
    </xf>
    <xf numFmtId="1" fontId="0" fillId="0" borderId="6" xfId="0" applyNumberFormat="1" applyFill="1" applyBorder="1" applyAlignment="1">
      <alignment vertical="top"/>
    </xf>
    <xf numFmtId="1" fontId="0" fillId="0" borderId="7" xfId="0" applyNumberFormat="1" applyFill="1" applyBorder="1" applyAlignment="1">
      <alignment vertical="top"/>
    </xf>
    <xf numFmtId="0" fontId="0" fillId="0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top" wrapText="1"/>
    </xf>
    <xf numFmtId="164" fontId="0" fillId="0" borderId="16" xfId="17" applyNumberFormat="1" applyFont="1" applyFill="1" applyBorder="1" applyAlignment="1">
      <alignment horizontal="right" vertical="top"/>
    </xf>
    <xf numFmtId="164" fontId="0" fillId="0" borderId="17" xfId="17" applyNumberFormat="1" applyFont="1" applyFill="1" applyBorder="1" applyAlignment="1">
      <alignment horizontal="right" vertical="top"/>
    </xf>
    <xf numFmtId="164" fontId="0" fillId="0" borderId="18" xfId="17" applyNumberFormat="1" applyFont="1" applyFill="1" applyBorder="1" applyAlignment="1">
      <alignment horizontal="right" vertical="top"/>
    </xf>
    <xf numFmtId="0" fontId="7" fillId="2" borderId="19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2" fontId="7" fillId="2" borderId="19" xfId="0" applyNumberFormat="1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left" vertical="top"/>
    </xf>
    <xf numFmtId="0" fontId="0" fillId="2" borderId="20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vertical="top" wrapText="1"/>
    </xf>
    <xf numFmtId="164" fontId="0" fillId="0" borderId="21" xfId="17" applyNumberFormat="1" applyFont="1" applyFill="1" applyBorder="1" applyAlignment="1">
      <alignment horizontal="right" vertical="top"/>
    </xf>
    <xf numFmtId="164" fontId="0" fillId="0" borderId="22" xfId="17" applyNumberFormat="1" applyFont="1" applyFill="1" applyBorder="1" applyAlignment="1">
      <alignment horizontal="right" vertical="top"/>
    </xf>
    <xf numFmtId="0" fontId="13" fillId="2" borderId="0" xfId="0" applyFont="1" applyFill="1" applyAlignment="1">
      <alignment horizontal="left" vertical="top"/>
    </xf>
    <xf numFmtId="164" fontId="2" fillId="2" borderId="0" xfId="0" applyNumberFormat="1" applyFont="1" applyFill="1" applyBorder="1" applyAlignment="1">
      <alignment vertical="top"/>
    </xf>
    <xf numFmtId="164" fontId="0" fillId="4" borderId="6" xfId="17" applyNumberFormat="1" applyFont="1" applyFill="1" applyBorder="1" applyAlignment="1">
      <alignment horizontal="right" vertical="top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17" applyNumberFormat="1" applyFont="1" applyFill="1" applyBorder="1" applyAlignment="1">
      <alignment horizontal="right" vertical="top"/>
    </xf>
    <xf numFmtId="0" fontId="13" fillId="4" borderId="0" xfId="0" applyFont="1" applyFill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164" fontId="0" fillId="4" borderId="7" xfId="0" applyNumberFormat="1" applyFont="1" applyFill="1" applyBorder="1" applyAlignment="1">
      <alignment vertical="top" wrapText="1"/>
    </xf>
    <xf numFmtId="1" fontId="0" fillId="4" borderId="7" xfId="0" applyNumberFormat="1" applyFill="1" applyBorder="1" applyAlignment="1">
      <alignment vertical="top"/>
    </xf>
    <xf numFmtId="164" fontId="0" fillId="4" borderId="18" xfId="17" applyNumberFormat="1" applyFont="1" applyFill="1" applyBorder="1" applyAlignment="1">
      <alignment horizontal="right" vertical="top"/>
    </xf>
    <xf numFmtId="164" fontId="0" fillId="4" borderId="23" xfId="17" applyNumberFormat="1" applyFont="1" applyFill="1" applyBorder="1" applyAlignment="1">
      <alignment horizontal="right" vertical="top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2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omma_Bids Capture (Officer and Group) updated" xfId="17"/>
    <cellStyle name="Comma_Book1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Capital\2004_2005\housing%20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Cap 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="80" zoomScaleNormal="80" zoomScaleSheetLayoutView="75" workbookViewId="0" topLeftCell="B4">
      <selection activeCell="G13" sqref="G13"/>
    </sheetView>
  </sheetViews>
  <sheetFormatPr defaultColWidth="9.140625" defaultRowHeight="12.75"/>
  <cols>
    <col min="1" max="1" width="55.00390625" style="23" customWidth="1"/>
    <col min="2" max="2" width="30.00390625" style="59" bestFit="1" customWidth="1"/>
    <col min="3" max="3" width="41.28125" style="31" customWidth="1"/>
    <col min="4" max="7" width="8.421875" style="24" bestFit="1" customWidth="1"/>
    <col min="8" max="8" width="34.140625" style="31" customWidth="1"/>
    <col min="9" max="16384" width="9.140625" style="24" customWidth="1"/>
  </cols>
  <sheetData>
    <row r="1" spans="1:8" s="48" customFormat="1" ht="23.25">
      <c r="A1" s="49" t="s">
        <v>94</v>
      </c>
      <c r="B1" s="58"/>
      <c r="C1" s="47"/>
      <c r="D1" s="86" t="s">
        <v>86</v>
      </c>
      <c r="E1" s="86"/>
      <c r="F1" s="86"/>
      <c r="G1" s="86"/>
      <c r="H1" s="47"/>
    </row>
    <row r="2" spans="1:7" ht="20.25">
      <c r="A2" s="84"/>
      <c r="B2" s="84"/>
      <c r="C2" s="85"/>
      <c r="D2" s="25" t="s">
        <v>38</v>
      </c>
      <c r="E2" s="25" t="s">
        <v>39</v>
      </c>
      <c r="F2" s="45" t="s">
        <v>40</v>
      </c>
      <c r="G2" s="45" t="s">
        <v>95</v>
      </c>
    </row>
    <row r="3" spans="1:7" ht="12.75">
      <c r="A3" s="41" t="s">
        <v>41</v>
      </c>
      <c r="B3" s="41"/>
      <c r="C3" s="42" t="s">
        <v>42</v>
      </c>
      <c r="D3" s="50" t="s">
        <v>43</v>
      </c>
      <c r="E3" s="51" t="s">
        <v>43</v>
      </c>
      <c r="F3" s="51" t="s">
        <v>43</v>
      </c>
      <c r="G3" s="52" t="s">
        <v>43</v>
      </c>
    </row>
    <row r="4" spans="1:7" ht="12.75">
      <c r="A4" s="65" t="s">
        <v>96</v>
      </c>
      <c r="B4" s="66"/>
      <c r="C4" s="67"/>
      <c r="D4" s="50"/>
      <c r="E4" s="51"/>
      <c r="F4" s="51"/>
      <c r="G4" s="52"/>
    </row>
    <row r="5" spans="1:8" ht="12.75">
      <c r="A5" s="29" t="s">
        <v>50</v>
      </c>
      <c r="B5" s="60" t="s">
        <v>76</v>
      </c>
      <c r="C5" s="40" t="s">
        <v>90</v>
      </c>
      <c r="D5" s="27">
        <v>2</v>
      </c>
      <c r="E5" s="27">
        <v>2</v>
      </c>
      <c r="F5" s="28">
        <v>2</v>
      </c>
      <c r="G5" s="77">
        <v>2</v>
      </c>
      <c r="H5" s="37"/>
    </row>
    <row r="6" spans="1:8" ht="12.75">
      <c r="A6" s="29" t="s">
        <v>50</v>
      </c>
      <c r="B6" s="38" t="s">
        <v>77</v>
      </c>
      <c r="C6" s="40" t="s">
        <v>51</v>
      </c>
      <c r="D6" s="27">
        <v>28.4</v>
      </c>
      <c r="E6" s="27">
        <v>28.4</v>
      </c>
      <c r="F6" s="28">
        <v>28.4</v>
      </c>
      <c r="G6" s="77">
        <v>28.4</v>
      </c>
      <c r="H6" s="87"/>
    </row>
    <row r="7" spans="1:8" ht="12.75">
      <c r="A7" s="29" t="s">
        <v>50</v>
      </c>
      <c r="B7" s="54" t="s">
        <v>77</v>
      </c>
      <c r="C7" s="40" t="s">
        <v>52</v>
      </c>
      <c r="D7" s="27">
        <v>33</v>
      </c>
      <c r="E7" s="27">
        <v>33</v>
      </c>
      <c r="F7" s="75">
        <v>33</v>
      </c>
      <c r="G7" s="75">
        <v>33</v>
      </c>
      <c r="H7" s="87"/>
    </row>
    <row r="8" spans="1:7" ht="12.75">
      <c r="A8" s="29" t="s">
        <v>50</v>
      </c>
      <c r="B8" s="54" t="s">
        <v>77</v>
      </c>
      <c r="C8" s="40" t="s">
        <v>88</v>
      </c>
      <c r="D8" s="35">
        <v>10</v>
      </c>
      <c r="E8" s="35">
        <v>10</v>
      </c>
      <c r="F8" s="36">
        <v>10</v>
      </c>
      <c r="G8" s="77">
        <v>10</v>
      </c>
    </row>
    <row r="9" spans="1:7" ht="12.75">
      <c r="A9" s="29" t="s">
        <v>61</v>
      </c>
      <c r="B9" s="54" t="s">
        <v>79</v>
      </c>
      <c r="C9" s="38" t="s">
        <v>62</v>
      </c>
      <c r="D9" s="32">
        <v>5</v>
      </c>
      <c r="E9" s="32">
        <v>5</v>
      </c>
      <c r="F9" s="33">
        <v>5</v>
      </c>
      <c r="G9" s="80">
        <v>5</v>
      </c>
    </row>
    <row r="10" spans="1:7" ht="25.5">
      <c r="A10" s="29" t="s">
        <v>61</v>
      </c>
      <c r="B10" s="54" t="s">
        <v>76</v>
      </c>
      <c r="C10" s="38" t="s">
        <v>63</v>
      </c>
      <c r="D10" s="32">
        <v>15</v>
      </c>
      <c r="E10" s="32">
        <v>15</v>
      </c>
      <c r="F10" s="33">
        <v>15</v>
      </c>
      <c r="G10" s="80">
        <v>15</v>
      </c>
    </row>
    <row r="11" spans="1:7" ht="25.5">
      <c r="A11" s="29" t="s">
        <v>55</v>
      </c>
      <c r="B11" s="54" t="s">
        <v>74</v>
      </c>
      <c r="C11" s="40" t="s">
        <v>56</v>
      </c>
      <c r="D11" s="27">
        <v>10</v>
      </c>
      <c r="E11" s="27">
        <v>10</v>
      </c>
      <c r="F11" s="28">
        <v>10</v>
      </c>
      <c r="G11" s="77">
        <v>10</v>
      </c>
    </row>
    <row r="12" spans="1:7" ht="12.75">
      <c r="A12" s="29" t="s">
        <v>55</v>
      </c>
      <c r="B12" s="38" t="s">
        <v>78</v>
      </c>
      <c r="C12" s="40" t="s">
        <v>92</v>
      </c>
      <c r="D12" s="27">
        <v>50</v>
      </c>
      <c r="E12" s="75">
        <v>50</v>
      </c>
      <c r="F12" s="75">
        <v>50</v>
      </c>
      <c r="G12" s="75">
        <v>50</v>
      </c>
    </row>
    <row r="13" spans="1:8" ht="12.75">
      <c r="A13" s="29" t="s">
        <v>55</v>
      </c>
      <c r="B13" s="38" t="s">
        <v>78</v>
      </c>
      <c r="C13" s="40" t="s">
        <v>102</v>
      </c>
      <c r="D13" s="75">
        <v>50</v>
      </c>
      <c r="E13" s="75">
        <v>50</v>
      </c>
      <c r="F13" s="77">
        <v>50</v>
      </c>
      <c r="G13" s="77">
        <v>50</v>
      </c>
      <c r="H13" s="37"/>
    </row>
    <row r="14" spans="1:8" ht="12.75">
      <c r="A14" s="29" t="s">
        <v>55</v>
      </c>
      <c r="B14" s="38" t="s">
        <v>78</v>
      </c>
      <c r="C14" s="40" t="s">
        <v>101</v>
      </c>
      <c r="D14" s="27">
        <v>25</v>
      </c>
      <c r="E14" s="27">
        <v>25</v>
      </c>
      <c r="F14" s="28">
        <v>25</v>
      </c>
      <c r="G14" s="77">
        <v>25</v>
      </c>
      <c r="H14" s="37"/>
    </row>
    <row r="15" spans="1:7" ht="12.75">
      <c r="A15" s="29" t="s">
        <v>55</v>
      </c>
      <c r="B15" s="38" t="s">
        <v>74</v>
      </c>
      <c r="C15" s="40" t="s">
        <v>60</v>
      </c>
      <c r="D15" s="27">
        <v>28.5</v>
      </c>
      <c r="E15" s="75">
        <v>28.5</v>
      </c>
      <c r="F15" s="75">
        <v>28.5</v>
      </c>
      <c r="G15" s="75">
        <v>28.5</v>
      </c>
    </row>
    <row r="16" spans="1:7" ht="12.75">
      <c r="A16" s="29" t="s">
        <v>55</v>
      </c>
      <c r="B16" s="38" t="s">
        <v>93</v>
      </c>
      <c r="C16" s="57" t="s">
        <v>89</v>
      </c>
      <c r="D16" s="35">
        <v>240</v>
      </c>
      <c r="E16" s="35">
        <v>240</v>
      </c>
      <c r="F16" s="36">
        <v>240</v>
      </c>
      <c r="G16" s="77">
        <v>240</v>
      </c>
    </row>
    <row r="17" spans="1:7" ht="38.25">
      <c r="A17" s="29" t="s">
        <v>48</v>
      </c>
      <c r="B17" s="38" t="s">
        <v>80</v>
      </c>
      <c r="C17" s="38" t="s">
        <v>64</v>
      </c>
      <c r="D17" s="43">
        <v>27</v>
      </c>
      <c r="E17" s="43">
        <v>27</v>
      </c>
      <c r="F17" s="44">
        <v>27</v>
      </c>
      <c r="G17" s="80">
        <v>27</v>
      </c>
    </row>
    <row r="18" spans="1:7" ht="25.5">
      <c r="A18" s="29" t="s">
        <v>48</v>
      </c>
      <c r="B18" s="38" t="s">
        <v>84</v>
      </c>
      <c r="C18" s="38" t="s">
        <v>65</v>
      </c>
      <c r="D18" s="43">
        <v>2</v>
      </c>
      <c r="E18" s="43">
        <v>2</v>
      </c>
      <c r="F18" s="44">
        <v>2</v>
      </c>
      <c r="G18" s="80">
        <v>2</v>
      </c>
    </row>
    <row r="19" spans="1:7" ht="25.5">
      <c r="A19" s="26" t="s">
        <v>44</v>
      </c>
      <c r="B19" s="38" t="s">
        <v>81</v>
      </c>
      <c r="C19" s="40" t="s">
        <v>73</v>
      </c>
      <c r="D19" s="55">
        <v>63</v>
      </c>
      <c r="E19" s="55">
        <v>65</v>
      </c>
      <c r="F19" s="56">
        <v>68</v>
      </c>
      <c r="G19" s="81">
        <v>68</v>
      </c>
    </row>
    <row r="20" spans="1:7" ht="12.75">
      <c r="A20" s="29" t="s">
        <v>44</v>
      </c>
      <c r="B20" s="38" t="s">
        <v>82</v>
      </c>
      <c r="C20" s="40" t="s">
        <v>46</v>
      </c>
      <c r="D20" s="75">
        <v>18</v>
      </c>
      <c r="E20" s="27">
        <v>0</v>
      </c>
      <c r="F20" s="28">
        <v>0</v>
      </c>
      <c r="G20" s="77">
        <v>0</v>
      </c>
    </row>
    <row r="21" spans="1:7" ht="12.75">
      <c r="A21" s="29" t="s">
        <v>44</v>
      </c>
      <c r="B21" s="38" t="s">
        <v>82</v>
      </c>
      <c r="C21" s="40" t="s">
        <v>53</v>
      </c>
      <c r="D21" s="27">
        <v>6</v>
      </c>
      <c r="E21" s="27">
        <v>6</v>
      </c>
      <c r="F21" s="28">
        <v>6</v>
      </c>
      <c r="G21" s="77">
        <v>6</v>
      </c>
    </row>
    <row r="22" spans="1:8" ht="12.75">
      <c r="A22" s="29" t="s">
        <v>44</v>
      </c>
      <c r="B22" s="38" t="s">
        <v>82</v>
      </c>
      <c r="C22" s="40" t="s">
        <v>54</v>
      </c>
      <c r="D22" s="27">
        <v>50</v>
      </c>
      <c r="E22" s="75">
        <v>25</v>
      </c>
      <c r="F22" s="75">
        <v>25</v>
      </c>
      <c r="G22" s="75">
        <v>25</v>
      </c>
      <c r="H22" s="37"/>
    </row>
    <row r="23" spans="1:8" ht="25.5">
      <c r="A23" s="29" t="s">
        <v>44</v>
      </c>
      <c r="B23" s="38" t="s">
        <v>83</v>
      </c>
      <c r="C23" s="38" t="s">
        <v>91</v>
      </c>
      <c r="D23" s="32">
        <v>22</v>
      </c>
      <c r="E23" s="76">
        <v>22</v>
      </c>
      <c r="F23" s="76">
        <v>22</v>
      </c>
      <c r="G23" s="76">
        <v>22</v>
      </c>
      <c r="H23" s="37"/>
    </row>
    <row r="24" spans="1:7" ht="25.5">
      <c r="A24" s="29" t="s">
        <v>44</v>
      </c>
      <c r="B24" s="38" t="s">
        <v>82</v>
      </c>
      <c r="C24" s="38" t="s">
        <v>66</v>
      </c>
      <c r="D24" s="32">
        <v>12</v>
      </c>
      <c r="E24" s="32">
        <v>12</v>
      </c>
      <c r="F24" s="33">
        <v>12</v>
      </c>
      <c r="G24" s="80">
        <v>12</v>
      </c>
    </row>
    <row r="25" spans="1:7" ht="12.75">
      <c r="A25" s="29" t="s">
        <v>44</v>
      </c>
      <c r="B25" s="38" t="s">
        <v>83</v>
      </c>
      <c r="C25" s="38" t="s">
        <v>67</v>
      </c>
      <c r="D25" s="32">
        <v>12</v>
      </c>
      <c r="E25" s="32">
        <v>12</v>
      </c>
      <c r="F25" s="33">
        <v>12</v>
      </c>
      <c r="G25" s="80">
        <v>12</v>
      </c>
    </row>
    <row r="26" spans="1:7" ht="12.75">
      <c r="A26" s="29" t="s">
        <v>57</v>
      </c>
      <c r="B26" s="38" t="s">
        <v>75</v>
      </c>
      <c r="C26" s="40" t="s">
        <v>58</v>
      </c>
      <c r="D26" s="27">
        <v>9</v>
      </c>
      <c r="E26" s="27">
        <v>9</v>
      </c>
      <c r="F26" s="28">
        <v>9</v>
      </c>
      <c r="G26" s="77">
        <v>9</v>
      </c>
    </row>
    <row r="27" spans="1:7" ht="12.75">
      <c r="A27" s="29" t="s">
        <v>57</v>
      </c>
      <c r="B27" s="38" t="s">
        <v>75</v>
      </c>
      <c r="C27" s="40" t="s">
        <v>59</v>
      </c>
      <c r="D27" s="35">
        <v>50</v>
      </c>
      <c r="E27" s="75">
        <v>150</v>
      </c>
      <c r="F27" s="77">
        <v>150</v>
      </c>
      <c r="G27" s="77">
        <v>150</v>
      </c>
    </row>
    <row r="28" spans="1:7" ht="12.75">
      <c r="A28" s="30" t="s">
        <v>87</v>
      </c>
      <c r="B28" s="39" t="s">
        <v>85</v>
      </c>
      <c r="C28" s="61" t="s">
        <v>47</v>
      </c>
      <c r="D28" s="63">
        <v>460</v>
      </c>
      <c r="E28" s="63">
        <v>450</v>
      </c>
      <c r="F28" s="64">
        <v>290</v>
      </c>
      <c r="G28" s="82">
        <v>400</v>
      </c>
    </row>
    <row r="29" spans="1:7" ht="12.75">
      <c r="A29" s="79" t="s">
        <v>99</v>
      </c>
      <c r="B29" s="69"/>
      <c r="C29" s="70"/>
      <c r="D29" s="71"/>
      <c r="E29" s="72"/>
      <c r="F29" s="72"/>
      <c r="G29" s="83"/>
    </row>
    <row r="30" spans="1:7" ht="12.75">
      <c r="A30" s="68" t="s">
        <v>100</v>
      </c>
      <c r="B30" s="69"/>
      <c r="C30" s="70"/>
      <c r="D30" s="71">
        <v>50</v>
      </c>
      <c r="E30" s="72">
        <v>50</v>
      </c>
      <c r="F30" s="72">
        <v>50</v>
      </c>
      <c r="G30" s="83">
        <v>50</v>
      </c>
    </row>
    <row r="31" spans="1:7" ht="12.75">
      <c r="A31" s="30"/>
      <c r="B31" s="39"/>
      <c r="C31" s="61"/>
      <c r="D31" s="62"/>
      <c r="E31" s="63"/>
      <c r="F31" s="63"/>
      <c r="G31" s="64"/>
    </row>
    <row r="33" spans="1:7" ht="18">
      <c r="A33" s="73" t="s">
        <v>97</v>
      </c>
      <c r="B33" s="88"/>
      <c r="C33" s="88"/>
      <c r="D33" s="74">
        <f>+SUM(D5:D31)</f>
        <v>1277.9</v>
      </c>
      <c r="E33" s="74">
        <f>+SUM(E5:E31)</f>
        <v>1326.9</v>
      </c>
      <c r="F33" s="74">
        <f>+SUM(F5:F31)</f>
        <v>1169.9</v>
      </c>
      <c r="G33" s="74">
        <f>+SUM(G5:G31)</f>
        <v>1279.9</v>
      </c>
    </row>
    <row r="34" spans="1:3" ht="12.75">
      <c r="A34" s="22"/>
      <c r="B34" s="46"/>
      <c r="C34" s="46"/>
    </row>
    <row r="35" spans="1:2" ht="18">
      <c r="A35" s="78"/>
      <c r="B35" s="59" t="s">
        <v>98</v>
      </c>
    </row>
  </sheetData>
  <mergeCells count="4">
    <mergeCell ref="A2:C2"/>
    <mergeCell ref="D1:G1"/>
    <mergeCell ref="H6:H7"/>
    <mergeCell ref="B33:C33"/>
  </mergeCells>
  <printOptions/>
  <pageMargins left="0.3937007874015748" right="0.4724409448818898" top="0.5905511811023623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O3" sqref="O3"/>
    </sheetView>
  </sheetViews>
  <sheetFormatPr defaultColWidth="9.140625" defaultRowHeight="12.75"/>
  <cols>
    <col min="1" max="1" width="54.8515625" style="20" customWidth="1"/>
    <col min="2" max="2" width="17.57421875" style="19" hidden="1" customWidth="1"/>
    <col min="3" max="3" width="14.00390625" style="19" hidden="1" customWidth="1"/>
    <col min="4" max="4" width="16.57421875" style="19" hidden="1" customWidth="1"/>
    <col min="5" max="5" width="17.28125" style="19" hidden="1" customWidth="1"/>
    <col min="6" max="7" width="10.57421875" style="19" hidden="1" customWidth="1"/>
    <col min="8" max="8" width="11.57421875" style="19" hidden="1" customWidth="1"/>
    <col min="9" max="9" width="16.421875" style="19" bestFit="1" customWidth="1"/>
    <col min="10" max="10" width="0" style="19" hidden="1" customWidth="1"/>
    <col min="11" max="12" width="11.421875" style="19" customWidth="1"/>
    <col min="13" max="13" width="11.7109375" style="19" customWidth="1"/>
    <col min="14" max="14" width="12.57421875" style="19" customWidth="1"/>
    <col min="15" max="15" width="12.00390625" style="19" customWidth="1"/>
    <col min="16" max="16" width="10.00390625" style="19" bestFit="1" customWidth="1"/>
    <col min="17" max="16384" width="9.140625" style="19" customWidth="1"/>
  </cols>
  <sheetData>
    <row r="1" spans="1:16" ht="2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90"/>
    </row>
    <row r="2" spans="1:16" ht="236.25">
      <c r="A2" s="2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1" t="s">
        <v>6</v>
      </c>
      <c r="G2" s="2" t="s">
        <v>7</v>
      </c>
      <c r="H2" s="2" t="s">
        <v>8</v>
      </c>
      <c r="I2" s="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4" t="s">
        <v>15</v>
      </c>
      <c r="P2" s="5" t="s">
        <v>16</v>
      </c>
    </row>
    <row r="3" spans="1:16" ht="30">
      <c r="A3" s="9" t="s">
        <v>17</v>
      </c>
      <c r="B3" s="6"/>
      <c r="C3" s="6">
        <v>6</v>
      </c>
      <c r="D3" s="6">
        <v>0</v>
      </c>
      <c r="E3" s="6">
        <v>0</v>
      </c>
      <c r="F3" s="6">
        <v>10</v>
      </c>
      <c r="G3" s="6">
        <v>10</v>
      </c>
      <c r="H3" s="6">
        <v>2</v>
      </c>
      <c r="I3" s="6">
        <f aca="true" t="shared" si="0" ref="I3:I24">+SUM(C3:H3)</f>
        <v>28</v>
      </c>
      <c r="J3" s="7">
        <v>0</v>
      </c>
      <c r="K3" s="7">
        <v>125</v>
      </c>
      <c r="L3" s="7">
        <v>0</v>
      </c>
      <c r="M3" s="7">
        <v>0</v>
      </c>
      <c r="N3" s="7">
        <v>0</v>
      </c>
      <c r="O3" s="7">
        <v>0</v>
      </c>
      <c r="P3" s="8">
        <f aca="true" t="shared" si="1" ref="P3:P24">+SUM(J3:O3)</f>
        <v>125</v>
      </c>
    </row>
    <row r="4" spans="1:16" ht="30">
      <c r="A4" s="9" t="s">
        <v>18</v>
      </c>
      <c r="B4" s="6"/>
      <c r="C4" s="9">
        <v>8</v>
      </c>
      <c r="D4" s="9">
        <v>0</v>
      </c>
      <c r="E4" s="6">
        <v>2</v>
      </c>
      <c r="F4" s="6">
        <v>0</v>
      </c>
      <c r="G4" s="9">
        <v>10</v>
      </c>
      <c r="H4" s="9">
        <v>6</v>
      </c>
      <c r="I4" s="6">
        <f t="shared" si="0"/>
        <v>26</v>
      </c>
      <c r="J4" s="7">
        <v>0</v>
      </c>
      <c r="K4" s="7">
        <v>84.271</v>
      </c>
      <c r="L4" s="7">
        <v>0</v>
      </c>
      <c r="M4" s="7">
        <v>0</v>
      </c>
      <c r="N4" s="7">
        <v>0</v>
      </c>
      <c r="O4" s="7">
        <v>0</v>
      </c>
      <c r="P4" s="8">
        <f t="shared" si="1"/>
        <v>84.271</v>
      </c>
    </row>
    <row r="5" spans="1:16" ht="15">
      <c r="A5" s="9" t="s">
        <v>19</v>
      </c>
      <c r="B5" s="6"/>
      <c r="C5" s="6">
        <v>10</v>
      </c>
      <c r="D5" s="6">
        <v>5</v>
      </c>
      <c r="E5" s="6">
        <v>0</v>
      </c>
      <c r="F5" s="6">
        <v>0</v>
      </c>
      <c r="G5" s="6">
        <v>2</v>
      </c>
      <c r="H5" s="6">
        <v>8</v>
      </c>
      <c r="I5" s="6">
        <f t="shared" si="0"/>
        <v>25</v>
      </c>
      <c r="J5" s="7">
        <v>0</v>
      </c>
      <c r="K5" s="10">
        <v>1280</v>
      </c>
      <c r="L5" s="7">
        <v>2301</v>
      </c>
      <c r="M5" s="7">
        <v>1991</v>
      </c>
      <c r="N5" s="7">
        <v>1799</v>
      </c>
      <c r="O5" s="7">
        <v>483</v>
      </c>
      <c r="P5" s="8">
        <f t="shared" si="1"/>
        <v>7854</v>
      </c>
    </row>
    <row r="6" spans="1:16" ht="15">
      <c r="A6" s="9" t="s">
        <v>20</v>
      </c>
      <c r="B6" s="6"/>
      <c r="C6" s="6">
        <v>10</v>
      </c>
      <c r="D6" s="6">
        <v>0</v>
      </c>
      <c r="E6" s="6">
        <v>0</v>
      </c>
      <c r="F6" s="6">
        <v>0</v>
      </c>
      <c r="G6" s="6">
        <v>10</v>
      </c>
      <c r="H6" s="6">
        <v>4</v>
      </c>
      <c r="I6" s="6">
        <f t="shared" si="0"/>
        <v>24</v>
      </c>
      <c r="J6" s="7">
        <v>0</v>
      </c>
      <c r="K6" s="7">
        <v>0</v>
      </c>
      <c r="L6" s="7">
        <v>2000</v>
      </c>
      <c r="M6" s="7">
        <v>0</v>
      </c>
      <c r="N6" s="7">
        <v>0</v>
      </c>
      <c r="O6" s="7">
        <v>0</v>
      </c>
      <c r="P6" s="8">
        <f t="shared" si="1"/>
        <v>2000</v>
      </c>
    </row>
    <row r="7" spans="1:16" ht="15">
      <c r="A7" s="9" t="s">
        <v>21</v>
      </c>
      <c r="B7" s="6"/>
      <c r="C7" s="6">
        <v>6</v>
      </c>
      <c r="D7" s="6">
        <v>0</v>
      </c>
      <c r="E7" s="6">
        <v>0</v>
      </c>
      <c r="F7" s="6">
        <v>2</v>
      </c>
      <c r="G7" s="6">
        <v>10</v>
      </c>
      <c r="H7" s="6">
        <v>6</v>
      </c>
      <c r="I7" s="6">
        <f t="shared" si="0"/>
        <v>24</v>
      </c>
      <c r="J7" s="7">
        <v>0</v>
      </c>
      <c r="K7" s="7">
        <v>700</v>
      </c>
      <c r="L7" s="7">
        <v>0</v>
      </c>
      <c r="M7" s="7">
        <v>0</v>
      </c>
      <c r="N7" s="7">
        <v>0</v>
      </c>
      <c r="O7" s="7">
        <v>0</v>
      </c>
      <c r="P7" s="8">
        <f t="shared" si="1"/>
        <v>700</v>
      </c>
    </row>
    <row r="8" spans="1:16" ht="30">
      <c r="A8" s="9" t="s">
        <v>22</v>
      </c>
      <c r="B8" s="6"/>
      <c r="C8" s="6">
        <v>10</v>
      </c>
      <c r="D8" s="6">
        <v>5</v>
      </c>
      <c r="E8" s="6">
        <v>0</v>
      </c>
      <c r="F8" s="6">
        <v>0</v>
      </c>
      <c r="G8" s="6">
        <v>0</v>
      </c>
      <c r="H8" s="6">
        <v>8</v>
      </c>
      <c r="I8" s="6">
        <f t="shared" si="0"/>
        <v>23</v>
      </c>
      <c r="J8" s="7">
        <v>0</v>
      </c>
      <c r="K8" s="7">
        <v>177</v>
      </c>
      <c r="L8" s="7">
        <v>177</v>
      </c>
      <c r="M8" s="7">
        <v>177</v>
      </c>
      <c r="N8" s="7">
        <v>177</v>
      </c>
      <c r="O8" s="7">
        <v>177</v>
      </c>
      <c r="P8" s="8">
        <f t="shared" si="1"/>
        <v>885</v>
      </c>
    </row>
    <row r="9" spans="1:16" ht="30">
      <c r="A9" s="9" t="s">
        <v>23</v>
      </c>
      <c r="B9" s="6"/>
      <c r="C9" s="6">
        <v>4</v>
      </c>
      <c r="D9" s="6">
        <v>0</v>
      </c>
      <c r="E9" s="6">
        <v>4</v>
      </c>
      <c r="F9" s="6">
        <v>0</v>
      </c>
      <c r="G9" s="6">
        <v>10</v>
      </c>
      <c r="H9" s="6">
        <v>4</v>
      </c>
      <c r="I9" s="6">
        <f t="shared" si="0"/>
        <v>22</v>
      </c>
      <c r="J9" s="7">
        <v>20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8">
        <f t="shared" si="1"/>
        <v>20</v>
      </c>
    </row>
    <row r="10" spans="1:16" ht="30">
      <c r="A10" s="9" t="s">
        <v>24</v>
      </c>
      <c r="B10" s="6"/>
      <c r="C10" s="9">
        <v>6</v>
      </c>
      <c r="D10" s="9">
        <v>5</v>
      </c>
      <c r="E10" s="6">
        <v>0</v>
      </c>
      <c r="F10" s="6">
        <v>0</v>
      </c>
      <c r="G10" s="9">
        <v>4</v>
      </c>
      <c r="H10" s="9">
        <v>6</v>
      </c>
      <c r="I10" s="6">
        <f t="shared" si="0"/>
        <v>21</v>
      </c>
      <c r="J10" s="7">
        <v>0</v>
      </c>
      <c r="K10" s="7">
        <v>150</v>
      </c>
      <c r="L10" s="7">
        <v>0</v>
      </c>
      <c r="M10" s="7">
        <v>0</v>
      </c>
      <c r="N10" s="7">
        <v>0</v>
      </c>
      <c r="O10" s="7">
        <v>0</v>
      </c>
      <c r="P10" s="8">
        <f t="shared" si="1"/>
        <v>150</v>
      </c>
    </row>
    <row r="11" spans="1:16" ht="15">
      <c r="A11" s="9" t="s">
        <v>25</v>
      </c>
      <c r="B11" s="6"/>
      <c r="C11" s="6">
        <v>6</v>
      </c>
      <c r="D11" s="6">
        <v>5</v>
      </c>
      <c r="E11" s="6">
        <v>4</v>
      </c>
      <c r="F11" s="6">
        <v>0</v>
      </c>
      <c r="G11" s="6">
        <v>0</v>
      </c>
      <c r="H11" s="6">
        <v>6</v>
      </c>
      <c r="I11" s="6">
        <f t="shared" si="0"/>
        <v>21</v>
      </c>
      <c r="J11" s="7">
        <v>0</v>
      </c>
      <c r="K11" s="7">
        <v>15</v>
      </c>
      <c r="L11" s="7">
        <v>0</v>
      </c>
      <c r="M11" s="7">
        <v>0</v>
      </c>
      <c r="N11" s="7">
        <v>0</v>
      </c>
      <c r="O11" s="7">
        <v>0</v>
      </c>
      <c r="P11" s="8">
        <f t="shared" si="1"/>
        <v>15</v>
      </c>
    </row>
    <row r="12" spans="1:16" ht="30">
      <c r="A12" s="9" t="s">
        <v>26</v>
      </c>
      <c r="B12" s="6"/>
      <c r="C12" s="6">
        <v>10</v>
      </c>
      <c r="D12" s="6">
        <v>5</v>
      </c>
      <c r="E12" s="6">
        <v>0</v>
      </c>
      <c r="F12" s="6">
        <v>0</v>
      </c>
      <c r="G12" s="6">
        <v>0</v>
      </c>
      <c r="H12" s="6">
        <v>6</v>
      </c>
      <c r="I12" s="6">
        <f t="shared" si="0"/>
        <v>21</v>
      </c>
      <c r="J12" s="7">
        <v>0</v>
      </c>
      <c r="K12" s="7">
        <v>0</v>
      </c>
      <c r="L12" s="7">
        <v>0</v>
      </c>
      <c r="M12" s="7">
        <v>0</v>
      </c>
      <c r="N12" s="7">
        <v>310</v>
      </c>
      <c r="O12" s="7">
        <v>310</v>
      </c>
      <c r="P12" s="8">
        <f t="shared" si="1"/>
        <v>620</v>
      </c>
    </row>
    <row r="13" spans="1:16" ht="30">
      <c r="A13" s="9" t="s">
        <v>27</v>
      </c>
      <c r="B13" s="6"/>
      <c r="C13" s="6">
        <v>4</v>
      </c>
      <c r="D13" s="6">
        <v>3</v>
      </c>
      <c r="E13" s="6">
        <v>2</v>
      </c>
      <c r="F13" s="6">
        <v>0</v>
      </c>
      <c r="G13" s="6">
        <v>0</v>
      </c>
      <c r="H13" s="6">
        <v>6</v>
      </c>
      <c r="I13" s="6">
        <f t="shared" si="0"/>
        <v>15</v>
      </c>
      <c r="J13" s="7">
        <v>0</v>
      </c>
      <c r="K13" s="7">
        <v>50</v>
      </c>
      <c r="L13" s="7">
        <v>0</v>
      </c>
      <c r="M13" s="7">
        <v>0</v>
      </c>
      <c r="N13" s="7">
        <v>0</v>
      </c>
      <c r="O13" s="7">
        <v>0</v>
      </c>
      <c r="P13" s="8">
        <f t="shared" si="1"/>
        <v>50</v>
      </c>
    </row>
    <row r="14" spans="1:16" ht="45">
      <c r="A14" s="9" t="s">
        <v>28</v>
      </c>
      <c r="B14" s="6"/>
      <c r="C14" s="6">
        <v>6</v>
      </c>
      <c r="D14" s="6">
        <v>3</v>
      </c>
      <c r="E14" s="6">
        <v>0</v>
      </c>
      <c r="F14" s="6">
        <v>0</v>
      </c>
      <c r="G14" s="6">
        <v>0</v>
      </c>
      <c r="H14" s="6">
        <v>6</v>
      </c>
      <c r="I14" s="6">
        <f t="shared" si="0"/>
        <v>15</v>
      </c>
      <c r="J14" s="7">
        <v>0</v>
      </c>
      <c r="K14" s="7">
        <v>62</v>
      </c>
      <c r="L14" s="7">
        <v>62</v>
      </c>
      <c r="M14" s="7">
        <v>0</v>
      </c>
      <c r="N14" s="7">
        <v>0</v>
      </c>
      <c r="O14" s="7">
        <v>0</v>
      </c>
      <c r="P14" s="8">
        <f t="shared" si="1"/>
        <v>124</v>
      </c>
    </row>
    <row r="15" spans="1:16" ht="15">
      <c r="A15" s="9" t="s">
        <v>29</v>
      </c>
      <c r="B15" s="6"/>
      <c r="C15" s="6">
        <v>10</v>
      </c>
      <c r="D15" s="6">
        <v>0</v>
      </c>
      <c r="E15" s="6">
        <v>0</v>
      </c>
      <c r="F15" s="6">
        <v>0</v>
      </c>
      <c r="G15" s="6">
        <v>0</v>
      </c>
      <c r="H15" s="6">
        <v>4</v>
      </c>
      <c r="I15" s="6">
        <f t="shared" si="0"/>
        <v>14</v>
      </c>
      <c r="J15" s="7"/>
      <c r="K15" s="7"/>
      <c r="L15" s="7"/>
      <c r="M15" s="7"/>
      <c r="N15" s="7">
        <v>150</v>
      </c>
      <c r="O15" s="7">
        <v>150</v>
      </c>
      <c r="P15" s="8">
        <f t="shared" si="1"/>
        <v>300</v>
      </c>
    </row>
    <row r="16" spans="1:16" ht="30">
      <c r="A16" s="9" t="s">
        <v>30</v>
      </c>
      <c r="B16" s="6"/>
      <c r="C16" s="6">
        <v>6</v>
      </c>
      <c r="D16" s="6">
        <v>0</v>
      </c>
      <c r="E16" s="6">
        <v>0</v>
      </c>
      <c r="F16" s="6">
        <v>2</v>
      </c>
      <c r="G16" s="6">
        <v>0</v>
      </c>
      <c r="H16" s="6">
        <v>6</v>
      </c>
      <c r="I16" s="6">
        <f t="shared" si="0"/>
        <v>14</v>
      </c>
      <c r="J16" s="7">
        <v>0</v>
      </c>
      <c r="K16" s="53">
        <f>300+150</f>
        <v>450</v>
      </c>
      <c r="L16" s="7">
        <v>470</v>
      </c>
      <c r="M16" s="7">
        <v>200</v>
      </c>
      <c r="N16" s="7">
        <v>0</v>
      </c>
      <c r="O16" s="7">
        <v>0</v>
      </c>
      <c r="P16" s="8">
        <f t="shared" si="1"/>
        <v>1120</v>
      </c>
    </row>
    <row r="17" spans="1:16" ht="30">
      <c r="A17" s="9" t="s">
        <v>31</v>
      </c>
      <c r="B17" s="6"/>
      <c r="C17" s="6">
        <v>4</v>
      </c>
      <c r="D17" s="6">
        <v>0</v>
      </c>
      <c r="E17" s="6">
        <v>4</v>
      </c>
      <c r="F17" s="6">
        <v>0</v>
      </c>
      <c r="G17" s="6">
        <v>0</v>
      </c>
      <c r="H17" s="6">
        <v>6</v>
      </c>
      <c r="I17" s="6">
        <f t="shared" si="0"/>
        <v>14</v>
      </c>
      <c r="J17" s="7">
        <v>0</v>
      </c>
      <c r="K17" s="7">
        <v>8</v>
      </c>
      <c r="L17" s="7">
        <v>0</v>
      </c>
      <c r="M17" s="7">
        <v>0</v>
      </c>
      <c r="N17" s="7">
        <v>0</v>
      </c>
      <c r="O17" s="7">
        <v>0</v>
      </c>
      <c r="P17" s="8">
        <f t="shared" si="1"/>
        <v>8</v>
      </c>
    </row>
    <row r="18" spans="1:16" ht="30">
      <c r="A18" s="9" t="s">
        <v>32</v>
      </c>
      <c r="B18" s="6"/>
      <c r="C18" s="6">
        <v>4</v>
      </c>
      <c r="D18" s="6">
        <v>3</v>
      </c>
      <c r="E18" s="6">
        <v>0</v>
      </c>
      <c r="F18" s="6">
        <v>0</v>
      </c>
      <c r="G18" s="6">
        <v>0</v>
      </c>
      <c r="H18" s="6">
        <v>6</v>
      </c>
      <c r="I18" s="6">
        <f t="shared" si="0"/>
        <v>13</v>
      </c>
      <c r="J18" s="7">
        <v>0</v>
      </c>
      <c r="K18" s="7">
        <v>40</v>
      </c>
      <c r="L18" s="7">
        <v>40</v>
      </c>
      <c r="M18" s="7">
        <v>40</v>
      </c>
      <c r="N18" s="7">
        <v>0</v>
      </c>
      <c r="O18" s="7">
        <v>0</v>
      </c>
      <c r="P18" s="8">
        <f t="shared" si="1"/>
        <v>120</v>
      </c>
    </row>
    <row r="19" spans="1:16" ht="15">
      <c r="A19" s="9" t="s">
        <v>72</v>
      </c>
      <c r="B19" s="6"/>
      <c r="C19" s="6"/>
      <c r="D19" s="6"/>
      <c r="E19" s="6"/>
      <c r="F19" s="6"/>
      <c r="G19" s="6"/>
      <c r="H19" s="6"/>
      <c r="I19" s="6"/>
      <c r="J19" s="7"/>
      <c r="K19" s="7">
        <v>100</v>
      </c>
      <c r="L19" s="7"/>
      <c r="M19" s="7"/>
      <c r="N19" s="7"/>
      <c r="O19" s="7"/>
      <c r="P19" s="8">
        <f t="shared" si="1"/>
        <v>100</v>
      </c>
    </row>
    <row r="20" spans="1:16" ht="15">
      <c r="A20" s="9" t="s">
        <v>33</v>
      </c>
      <c r="B20" s="6"/>
      <c r="C20" s="6">
        <v>4</v>
      </c>
      <c r="D20" s="6">
        <v>0</v>
      </c>
      <c r="E20" s="6">
        <v>0</v>
      </c>
      <c r="F20" s="6">
        <v>0</v>
      </c>
      <c r="G20" s="6">
        <v>0</v>
      </c>
      <c r="H20" s="6">
        <v>6</v>
      </c>
      <c r="I20" s="6">
        <f t="shared" si="0"/>
        <v>10</v>
      </c>
      <c r="J20" s="12">
        <v>0</v>
      </c>
      <c r="K20" s="12">
        <v>50</v>
      </c>
      <c r="L20" s="12">
        <v>60</v>
      </c>
      <c r="M20" s="12">
        <v>54</v>
      </c>
      <c r="N20" s="12">
        <v>60</v>
      </c>
      <c r="O20" s="12">
        <v>24</v>
      </c>
      <c r="P20" s="8">
        <f t="shared" si="1"/>
        <v>248</v>
      </c>
    </row>
    <row r="21" spans="1:16" ht="15">
      <c r="A21" s="9" t="s">
        <v>34</v>
      </c>
      <c r="B21" s="6"/>
      <c r="C21" s="6">
        <v>4</v>
      </c>
      <c r="D21" s="6">
        <v>0</v>
      </c>
      <c r="E21" s="6">
        <v>0</v>
      </c>
      <c r="F21" s="6">
        <v>0</v>
      </c>
      <c r="G21" s="6">
        <v>0</v>
      </c>
      <c r="H21" s="6">
        <v>6</v>
      </c>
      <c r="I21" s="6">
        <f t="shared" si="0"/>
        <v>10</v>
      </c>
      <c r="J21" s="7">
        <v>0</v>
      </c>
      <c r="K21" s="7">
        <v>76</v>
      </c>
      <c r="L21" s="7">
        <v>48</v>
      </c>
      <c r="M21" s="7">
        <v>48</v>
      </c>
      <c r="N21" s="7">
        <v>48</v>
      </c>
      <c r="O21" s="7">
        <v>64</v>
      </c>
      <c r="P21" s="8">
        <f t="shared" si="1"/>
        <v>284</v>
      </c>
    </row>
    <row r="22" spans="1:16" ht="15">
      <c r="A22" s="9" t="s">
        <v>35</v>
      </c>
      <c r="B22" s="6"/>
      <c r="C22" s="6">
        <v>6</v>
      </c>
      <c r="D22" s="6">
        <v>0</v>
      </c>
      <c r="E22" s="6">
        <v>2</v>
      </c>
      <c r="F22" s="6">
        <v>0</v>
      </c>
      <c r="G22" s="6">
        <v>0</v>
      </c>
      <c r="H22" s="6">
        <v>2</v>
      </c>
      <c r="I22" s="6">
        <f t="shared" si="0"/>
        <v>10</v>
      </c>
      <c r="J22" s="7">
        <v>0</v>
      </c>
      <c r="K22" s="7">
        <v>38</v>
      </c>
      <c r="L22" s="7">
        <v>13</v>
      </c>
      <c r="M22" s="7">
        <v>12</v>
      </c>
      <c r="N22" s="7">
        <v>12</v>
      </c>
      <c r="O22" s="7">
        <v>0</v>
      </c>
      <c r="P22" s="8">
        <f t="shared" si="1"/>
        <v>75</v>
      </c>
    </row>
    <row r="23" spans="1:16" ht="30">
      <c r="A23" s="9" t="s">
        <v>36</v>
      </c>
      <c r="B23" s="6"/>
      <c r="C23" s="6">
        <v>4</v>
      </c>
      <c r="D23" s="6">
        <v>0</v>
      </c>
      <c r="E23" s="6">
        <v>0</v>
      </c>
      <c r="F23" s="6">
        <v>0</v>
      </c>
      <c r="G23" s="6">
        <v>0</v>
      </c>
      <c r="H23" s="6">
        <v>4</v>
      </c>
      <c r="I23" s="6">
        <f t="shared" si="0"/>
        <v>8</v>
      </c>
      <c r="J23" s="7">
        <v>0</v>
      </c>
      <c r="K23" s="7">
        <v>150</v>
      </c>
      <c r="L23" s="7">
        <v>150</v>
      </c>
      <c r="M23" s="7">
        <v>150</v>
      </c>
      <c r="N23" s="7">
        <v>0</v>
      </c>
      <c r="O23" s="7">
        <v>0</v>
      </c>
      <c r="P23" s="8">
        <f t="shared" si="1"/>
        <v>450</v>
      </c>
    </row>
    <row r="24" spans="1:16" ht="15">
      <c r="A24" s="9" t="s">
        <v>37</v>
      </c>
      <c r="B24" s="6"/>
      <c r="C24" s="6">
        <v>4</v>
      </c>
      <c r="D24" s="6">
        <v>0</v>
      </c>
      <c r="E24" s="6">
        <v>0</v>
      </c>
      <c r="F24" s="6">
        <v>0</v>
      </c>
      <c r="G24" s="6">
        <v>0</v>
      </c>
      <c r="H24" s="6">
        <v>4</v>
      </c>
      <c r="I24" s="6">
        <f t="shared" si="0"/>
        <v>8</v>
      </c>
      <c r="J24" s="7"/>
      <c r="K24" s="7">
        <v>350</v>
      </c>
      <c r="L24" s="7">
        <v>350</v>
      </c>
      <c r="M24" s="7"/>
      <c r="N24" s="7"/>
      <c r="O24" s="7"/>
      <c r="P24" s="8">
        <f t="shared" si="1"/>
        <v>700</v>
      </c>
    </row>
    <row r="25" spans="1:16" ht="15">
      <c r="A25" s="14"/>
      <c r="B25" s="15"/>
      <c r="C25" s="15"/>
      <c r="D25" s="15"/>
      <c r="E25" s="15"/>
      <c r="F25" s="15"/>
      <c r="G25" s="15"/>
      <c r="H25" s="15"/>
      <c r="I25" s="15"/>
      <c r="J25" s="16"/>
      <c r="K25" s="17"/>
      <c r="L25" s="17"/>
      <c r="M25" s="17"/>
      <c r="N25" s="17"/>
      <c r="O25" s="17"/>
      <c r="P25" s="18"/>
    </row>
    <row r="26" spans="1:16" ht="16.5" thickBot="1">
      <c r="A26" s="11"/>
      <c r="B26"/>
      <c r="C26"/>
      <c r="D26"/>
      <c r="E26"/>
      <c r="F26"/>
      <c r="G26"/>
      <c r="H26"/>
      <c r="I26"/>
      <c r="J26" s="13">
        <f aca="true" t="shared" si="2" ref="J26:P26">+SUM(J3:J24)</f>
        <v>20</v>
      </c>
      <c r="K26" s="21">
        <f t="shared" si="2"/>
        <v>3905.2709999999997</v>
      </c>
      <c r="L26" s="21">
        <f t="shared" si="2"/>
        <v>5671</v>
      </c>
      <c r="M26" s="21">
        <f t="shared" si="2"/>
        <v>2672</v>
      </c>
      <c r="N26" s="21">
        <f t="shared" si="2"/>
        <v>2556</v>
      </c>
      <c r="O26" s="21">
        <f t="shared" si="2"/>
        <v>1208</v>
      </c>
      <c r="P26" s="21">
        <f t="shared" si="2"/>
        <v>16032.271</v>
      </c>
    </row>
    <row r="28" ht="15.75">
      <c r="A28" s="34" t="s">
        <v>70</v>
      </c>
    </row>
    <row r="30" spans="1:16" ht="15">
      <c r="A30" s="9" t="s">
        <v>45</v>
      </c>
      <c r="B30" s="6"/>
      <c r="C30" s="6"/>
      <c r="D30" s="6"/>
      <c r="E30" s="6"/>
      <c r="F30" s="6"/>
      <c r="G30" s="6"/>
      <c r="H30" s="6"/>
      <c r="I30" s="6"/>
      <c r="J30" s="7"/>
      <c r="K30" s="7"/>
      <c r="L30" s="7">
        <v>300</v>
      </c>
      <c r="M30" s="7"/>
      <c r="N30" s="7"/>
      <c r="O30" s="7"/>
      <c r="P30" s="8">
        <f>+SUM(K30:O30)</f>
        <v>300</v>
      </c>
    </row>
    <row r="31" spans="1:16" ht="15">
      <c r="A31" s="9" t="s">
        <v>49</v>
      </c>
      <c r="B31" s="6"/>
      <c r="C31" s="6"/>
      <c r="D31" s="6"/>
      <c r="E31" s="6"/>
      <c r="F31" s="6"/>
      <c r="G31" s="6"/>
      <c r="H31" s="6"/>
      <c r="I31" s="6"/>
      <c r="J31" s="7"/>
      <c r="K31" s="7">
        <v>185</v>
      </c>
      <c r="L31" s="7">
        <v>175</v>
      </c>
      <c r="M31" s="7">
        <v>80</v>
      </c>
      <c r="N31" s="7"/>
      <c r="O31" s="7"/>
      <c r="P31" s="8">
        <f>+SUM(K31:O31)</f>
        <v>440</v>
      </c>
    </row>
    <row r="32" spans="1:16" ht="15">
      <c r="A32" s="9" t="s">
        <v>68</v>
      </c>
      <c r="B32" s="6"/>
      <c r="C32" s="6"/>
      <c r="D32" s="6"/>
      <c r="E32" s="6"/>
      <c r="F32" s="6"/>
      <c r="G32" s="6"/>
      <c r="H32" s="6"/>
      <c r="I32" s="6"/>
      <c r="J32" s="7"/>
      <c r="K32" s="7">
        <v>100</v>
      </c>
      <c r="L32" s="7">
        <v>100</v>
      </c>
      <c r="M32" s="7">
        <v>50</v>
      </c>
      <c r="N32" s="7">
        <v>50</v>
      </c>
      <c r="O32" s="7">
        <v>50</v>
      </c>
      <c r="P32" s="8">
        <f>+SUM(K32:O32)</f>
        <v>350</v>
      </c>
    </row>
    <row r="33" spans="1:16" ht="45">
      <c r="A33" s="9" t="s">
        <v>64</v>
      </c>
      <c r="B33" s="6"/>
      <c r="C33" s="6"/>
      <c r="D33" s="6"/>
      <c r="E33" s="6"/>
      <c r="F33" s="6"/>
      <c r="G33" s="6"/>
      <c r="H33" s="6"/>
      <c r="I33" s="6"/>
      <c r="J33" s="7"/>
      <c r="K33" s="7">
        <v>325</v>
      </c>
      <c r="L33" s="7"/>
      <c r="M33" s="7"/>
      <c r="N33" s="7"/>
      <c r="O33" s="7"/>
      <c r="P33" s="8">
        <f>+SUM(K33:O33)</f>
        <v>325</v>
      </c>
    </row>
    <row r="34" spans="1:16" ht="30">
      <c r="A34" s="9" t="s">
        <v>65</v>
      </c>
      <c r="B34" s="6"/>
      <c r="C34" s="6"/>
      <c r="D34" s="6"/>
      <c r="E34" s="6"/>
      <c r="F34" s="6"/>
      <c r="G34" s="6"/>
      <c r="H34" s="6"/>
      <c r="I34" s="6"/>
      <c r="J34" s="7"/>
      <c r="K34" s="7">
        <v>20</v>
      </c>
      <c r="L34" s="7"/>
      <c r="M34" s="7"/>
      <c r="N34" s="7"/>
      <c r="O34" s="7"/>
      <c r="P34" s="8">
        <f>+SUM(K34:O34)</f>
        <v>20</v>
      </c>
    </row>
    <row r="36" spans="1:16" ht="17.25" customHeight="1" thickBot="1">
      <c r="A36" s="34" t="s">
        <v>69</v>
      </c>
      <c r="B36"/>
      <c r="C36"/>
      <c r="D36"/>
      <c r="E36"/>
      <c r="F36"/>
      <c r="G36"/>
      <c r="H36"/>
      <c r="I36"/>
      <c r="J36" s="13"/>
      <c r="K36" s="21">
        <f aca="true" t="shared" si="3" ref="K36:P36">+SUM(K30:K34)</f>
        <v>630</v>
      </c>
      <c r="L36" s="21">
        <f t="shared" si="3"/>
        <v>575</v>
      </c>
      <c r="M36" s="21">
        <f t="shared" si="3"/>
        <v>130</v>
      </c>
      <c r="N36" s="21">
        <f t="shared" si="3"/>
        <v>50</v>
      </c>
      <c r="O36" s="21">
        <f t="shared" si="3"/>
        <v>50</v>
      </c>
      <c r="P36" s="21">
        <f t="shared" si="3"/>
        <v>1435</v>
      </c>
    </row>
    <row r="38" spans="1:16" ht="17.25" customHeight="1" thickBot="1">
      <c r="A38" s="34" t="s">
        <v>71</v>
      </c>
      <c r="B38"/>
      <c r="C38"/>
      <c r="D38"/>
      <c r="E38"/>
      <c r="F38"/>
      <c r="G38"/>
      <c r="H38"/>
      <c r="I38"/>
      <c r="J38" s="13"/>
      <c r="K38" s="21">
        <f aca="true" t="shared" si="4" ref="K38:P38">+K36+K26</f>
        <v>4535.271</v>
      </c>
      <c r="L38" s="21">
        <f t="shared" si="4"/>
        <v>6246</v>
      </c>
      <c r="M38" s="21">
        <f t="shared" si="4"/>
        <v>2802</v>
      </c>
      <c r="N38" s="21">
        <f t="shared" si="4"/>
        <v>2606</v>
      </c>
      <c r="O38" s="21">
        <f t="shared" si="4"/>
        <v>1258</v>
      </c>
      <c r="P38" s="21">
        <f t="shared" si="4"/>
        <v>17467.271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Strategy and Budget - Appendix 8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2012-12-05T15:57:14Z</cp:lastPrinted>
  <dcterms:created xsi:type="dcterms:W3CDTF">2011-11-08T16:30:21Z</dcterms:created>
  <dcterms:modified xsi:type="dcterms:W3CDTF">2012-12-11T14:33:23Z</dcterms:modified>
  <cp:category/>
  <cp:version/>
  <cp:contentType/>
  <cp:contentStatus/>
</cp:coreProperties>
</file>